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ccalf-my.sharepoint.com/personal/audrey_johany_ambertlivradoisforez_fr/Documents/TEPOS/CANDIDATURE TEPOS 2/BUREAU 15.01.21/"/>
    </mc:Choice>
  </mc:AlternateContent>
  <xr:revisionPtr revIDLastSave="453" documentId="13_ncr:1_{85AE49B0-B0BF-4411-B17B-E80189F43C4F}" xr6:coauthVersionLast="45" xr6:coauthVersionMax="45" xr10:uidLastSave="{88B5AC42-A2C8-4DB1-89F9-3498D6DF753C}"/>
  <bookViews>
    <workbookView xWindow="-108" yWindow="-108" windowWidth="19416" windowHeight="10416" xr2:uid="{00000000-000D-0000-FFFF-FFFF00000000}"/>
  </bookViews>
  <sheets>
    <sheet name="Plan de financements TEPOS 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3" l="1"/>
  <c r="E14" i="3"/>
  <c r="E12" i="3"/>
  <c r="E9" i="3"/>
  <c r="D5" i="3"/>
  <c r="D18" i="3" s="1"/>
  <c r="F5" i="3"/>
  <c r="F18" i="3" s="1"/>
  <c r="E7" i="3" l="1"/>
</calcChain>
</file>

<file path=xl/sharedStrings.xml><?xml version="1.0" encoding="utf-8"?>
<sst xmlns="http://schemas.openxmlformats.org/spreadsheetml/2006/main" count="30" uniqueCount="28">
  <si>
    <t>Chargé de mission</t>
  </si>
  <si>
    <t>TOTAL</t>
  </si>
  <si>
    <t>1 ETP</t>
  </si>
  <si>
    <t>Taux / ETP</t>
  </si>
  <si>
    <t>Montant total</t>
  </si>
  <si>
    <t>POSTES DE DEPENSES</t>
  </si>
  <si>
    <t>Dépenses externes de sensibilisation, communication</t>
  </si>
  <si>
    <t>Mobilisable à hauteur de 50% max</t>
  </si>
  <si>
    <t>BRIQUES</t>
  </si>
  <si>
    <t>GOUVERNANCE</t>
  </si>
  <si>
    <t>BÂTIMENTS</t>
  </si>
  <si>
    <t>MOBILITE/TRANSPORT</t>
  </si>
  <si>
    <t>MOBILISATION DES ACTEURS ECONOMIQUES</t>
  </si>
  <si>
    <t>Enveloppe TEPOS 2 : 80 000€</t>
  </si>
  <si>
    <t>Expérimenter un réseau d'ambassadeurs : les former à la TE et animer des ateliers en interne</t>
  </si>
  <si>
    <t>Animer des ateliers grand public (balade thermique, éco-construction, etc.)</t>
  </si>
  <si>
    <t xml:space="preserve">Organiser et animer la semaine européenne du développement durable </t>
  </si>
  <si>
    <t>Poursuivre le déploiement du programme Watty à l'école auprès des écoles primaires</t>
  </si>
  <si>
    <t>Organisation du challenge mobilité régional
Sensibiliser la population à la mobilité active à travers des animations ludiques</t>
  </si>
  <si>
    <t>Informer, sensibiliser la population aux différentes formes de mobilités</t>
  </si>
  <si>
    <t>Créer une dynamique collective et transversale pour engager les changements de comportements sur le territoire</t>
  </si>
  <si>
    <t>Sensibiliser et accompagner les acteurs économiques à l'éco-exemplarité</t>
  </si>
  <si>
    <t>Animations sur les économies d'énergies dans le parc résidentiel privé</t>
  </si>
  <si>
    <t>OBJECTIFS</t>
  </si>
  <si>
    <t>ACTIONS</t>
  </si>
  <si>
    <t>Subventions TEPOS 2</t>
  </si>
  <si>
    <t>Créer des temps d'échanges entre acteurs écnomiques
Créer un support de communication sur les bonnes pratiques/les écogestes à adopter.
Créer un support de communication afin de vulgariser la démarche « d’Ecologie Industrielle et Territoriale » (EIT) auprès des élus et des industries du territoire.
Promouvoir la certification "Bois des territoires du Massif Central"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</si>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</sst>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3" borderId="1" xfId="1" applyFont="1" applyFill="1" applyBorder="1"/>
    <xf numFmtId="43" fontId="0" fillId="0" borderId="0" xfId="1" applyFont="1"/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2" borderId="2" xfId="0" applyFont="1" applyFill="1" applyBorder="1" applyAlignment="1">
      <alignment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164" fontId="4" fillId="0" borderId="6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43" fontId="3" fillId="0" borderId="5" xfId="1" applyNumberFormat="1" applyFont="1" applyBorder="1" applyAlignment="1">
      <alignment vertical="center" wrapText="1"/>
    </xf>
    <xf numFmtId="164" fontId="0" fillId="5" borderId="1" xfId="0" applyNumberFormat="1" applyFont="1" applyFill="1" applyBorder="1" applyAlignment="1">
      <alignment horizontal="center" vertical="center"/>
    </xf>
    <xf numFmtId="0" fontId="2" fillId="6" borderId="3" xfId="0" applyFont="1" applyFill="1" applyBorder="1"/>
    <xf numFmtId="164" fontId="5" fillId="5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3" fontId="3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64" fontId="0" fillId="5" borderId="2" xfId="0" applyNumberFormat="1" applyFont="1" applyFill="1" applyBorder="1" applyAlignment="1">
      <alignment horizontal="center" vertical="center"/>
    </xf>
    <xf numFmtId="164" fontId="0" fillId="5" borderId="3" xfId="0" applyNumberFormat="1" applyFont="1" applyFill="1" applyBorder="1" applyAlignment="1">
      <alignment horizontal="center" vertical="center"/>
    </xf>
    <xf numFmtId="43" fontId="3" fillId="4" borderId="1" xfId="1" applyNumberFormat="1" applyFont="1" applyFill="1" applyBorder="1" applyAlignment="1">
      <alignment horizontal="center" vertical="center" wrapText="1"/>
    </xf>
    <xf numFmtId="164" fontId="0" fillId="4" borderId="2" xfId="0" applyNumberFormat="1" applyFont="1" applyFill="1" applyBorder="1" applyAlignment="1">
      <alignment horizontal="center" vertical="center"/>
    </xf>
    <xf numFmtId="164" fontId="0" fillId="4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7" borderId="1" xfId="0" applyFont="1" applyFill="1" applyBorder="1" applyAlignment="1">
      <alignment horizontal="left" vertical="center" wrapText="1"/>
    </xf>
    <xf numFmtId="164" fontId="0" fillId="7" borderId="2" xfId="0" applyNumberFormat="1" applyFont="1" applyFill="1" applyBorder="1" applyAlignment="1">
      <alignment horizontal="center" vertical="center"/>
    </xf>
    <xf numFmtId="164" fontId="0" fillId="7" borderId="3" xfId="0" applyNumberFormat="1" applyFont="1" applyFill="1" applyBorder="1" applyAlignment="1">
      <alignment horizontal="center" vertical="center"/>
    </xf>
    <xf numFmtId="43" fontId="3" fillId="7" borderId="1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43" fontId="3" fillId="4" borderId="2" xfId="1" applyFont="1" applyFill="1" applyBorder="1" applyAlignment="1">
      <alignment horizontal="center" vertical="center" wrapText="1"/>
    </xf>
    <xf numFmtId="43" fontId="3" fillId="4" borderId="3" xfId="1" applyFont="1" applyFill="1" applyBorder="1" applyAlignment="1">
      <alignment horizontal="center" vertical="center" wrapText="1"/>
    </xf>
    <xf numFmtId="43" fontId="3" fillId="4" borderId="1" xfId="1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801A3-FD25-4B8E-8D7B-E2DA328C35A2}">
  <dimension ref="A1:F18"/>
  <sheetViews>
    <sheetView tabSelected="1" topLeftCell="A7" workbookViewId="0">
      <selection activeCell="E14" sqref="E14:E15"/>
    </sheetView>
  </sheetViews>
  <sheetFormatPr baseColWidth="10" defaultRowHeight="14.4" x14ac:dyDescent="0.3"/>
  <cols>
    <col min="1" max="1" width="24.5546875" style="6" customWidth="1"/>
    <col min="2" max="2" width="51.44140625" customWidth="1"/>
    <col min="3" max="3" width="56" customWidth="1"/>
    <col min="4" max="4" width="11.5546875" style="1"/>
    <col min="5" max="5" width="13.21875" style="5" customWidth="1"/>
  </cols>
  <sheetData>
    <row r="1" spans="1:6" x14ac:dyDescent="0.3">
      <c r="A1" s="21" t="s">
        <v>13</v>
      </c>
    </row>
    <row r="2" spans="1:6" x14ac:dyDescent="0.3">
      <c r="C2" s="27" t="s">
        <v>5</v>
      </c>
      <c r="D2" s="23"/>
      <c r="E2" s="28" t="s">
        <v>25</v>
      </c>
      <c r="F2" s="28"/>
    </row>
    <row r="3" spans="1:6" ht="28.8" x14ac:dyDescent="0.3">
      <c r="C3" s="27"/>
      <c r="D3" s="2" t="s">
        <v>4</v>
      </c>
      <c r="E3" s="3" t="s">
        <v>3</v>
      </c>
      <c r="F3" s="2" t="s">
        <v>4</v>
      </c>
    </row>
    <row r="4" spans="1:6" x14ac:dyDescent="0.3">
      <c r="C4" s="44" t="s">
        <v>0</v>
      </c>
      <c r="D4" s="45"/>
      <c r="E4" s="26" t="s">
        <v>2</v>
      </c>
      <c r="F4" s="11">
        <v>72000</v>
      </c>
    </row>
    <row r="5" spans="1:6" ht="43.2" x14ac:dyDescent="0.3">
      <c r="C5" s="9" t="s">
        <v>6</v>
      </c>
      <c r="D5" s="10">
        <f>SUM(D6:D17)</f>
        <v>42378</v>
      </c>
      <c r="E5" s="12" t="s">
        <v>7</v>
      </c>
      <c r="F5" s="11">
        <f>SUM(F6:F17)</f>
        <v>8000</v>
      </c>
    </row>
    <row r="6" spans="1:6" x14ac:dyDescent="0.3">
      <c r="A6" s="24" t="s">
        <v>8</v>
      </c>
      <c r="B6" s="8" t="s">
        <v>23</v>
      </c>
      <c r="C6" s="7" t="s">
        <v>24</v>
      </c>
      <c r="D6" s="14"/>
      <c r="E6" s="15"/>
      <c r="F6" s="13"/>
    </row>
    <row r="7" spans="1:6" ht="22.8" customHeight="1" x14ac:dyDescent="0.3">
      <c r="A7" s="29" t="s">
        <v>9</v>
      </c>
      <c r="B7" s="30" t="s">
        <v>20</v>
      </c>
      <c r="C7" s="31" t="s">
        <v>14</v>
      </c>
      <c r="D7" s="32">
        <v>1000</v>
      </c>
      <c r="E7" s="34">
        <f>(F7*100)/D7</f>
        <v>50</v>
      </c>
      <c r="F7" s="35">
        <v>500</v>
      </c>
    </row>
    <row r="8" spans="1:6" x14ac:dyDescent="0.3">
      <c r="A8" s="29"/>
      <c r="B8" s="30"/>
      <c r="C8" s="31"/>
      <c r="D8" s="33"/>
      <c r="E8" s="34"/>
      <c r="F8" s="36"/>
    </row>
    <row r="9" spans="1:6" ht="28.8" x14ac:dyDescent="0.3">
      <c r="A9" s="29"/>
      <c r="B9" s="30"/>
      <c r="C9" s="22" t="s">
        <v>16</v>
      </c>
      <c r="D9" s="16">
        <v>15000</v>
      </c>
      <c r="E9" s="25">
        <f>(F9*100)/D9</f>
        <v>18</v>
      </c>
      <c r="F9" s="20">
        <v>2700</v>
      </c>
    </row>
    <row r="10" spans="1:6" ht="17.399999999999999" customHeight="1" x14ac:dyDescent="0.3">
      <c r="A10" s="29" t="s">
        <v>10</v>
      </c>
      <c r="B10" s="37" t="s">
        <v>22</v>
      </c>
      <c r="C10" s="40" t="s">
        <v>17</v>
      </c>
      <c r="D10" s="41">
        <v>16128</v>
      </c>
      <c r="E10" s="43" t="s">
        <v>27</v>
      </c>
      <c r="F10" s="41" t="s">
        <v>27</v>
      </c>
    </row>
    <row r="11" spans="1:6" x14ac:dyDescent="0.3">
      <c r="A11" s="29"/>
      <c r="B11" s="38"/>
      <c r="C11" s="40"/>
      <c r="D11" s="42"/>
      <c r="E11" s="43"/>
      <c r="F11" s="42"/>
    </row>
    <row r="12" spans="1:6" ht="28.8" customHeight="1" x14ac:dyDescent="0.3">
      <c r="A12" s="29"/>
      <c r="B12" s="38"/>
      <c r="C12" s="31" t="s">
        <v>15</v>
      </c>
      <c r="D12" s="32">
        <v>1050</v>
      </c>
      <c r="E12" s="51">
        <f>(F12*100)/D12</f>
        <v>38.095238095238095</v>
      </c>
      <c r="F12" s="35">
        <v>400</v>
      </c>
    </row>
    <row r="13" spans="1:6" x14ac:dyDescent="0.3">
      <c r="A13" s="29"/>
      <c r="B13" s="39"/>
      <c r="C13" s="31"/>
      <c r="D13" s="33"/>
      <c r="E13" s="51"/>
      <c r="F13" s="36"/>
    </row>
    <row r="14" spans="1:6" ht="28.8" customHeight="1" x14ac:dyDescent="0.3">
      <c r="A14" s="29" t="s">
        <v>11</v>
      </c>
      <c r="B14" s="37" t="s">
        <v>19</v>
      </c>
      <c r="C14" s="31" t="s">
        <v>18</v>
      </c>
      <c r="D14" s="32">
        <v>1200</v>
      </c>
      <c r="E14" s="51">
        <f>(F14*100)/D14</f>
        <v>33.333333333333336</v>
      </c>
      <c r="F14" s="35">
        <v>400</v>
      </c>
    </row>
    <row r="15" spans="1:6" ht="28.8" customHeight="1" x14ac:dyDescent="0.3">
      <c r="A15" s="29"/>
      <c r="B15" s="39"/>
      <c r="C15" s="31"/>
      <c r="D15" s="33"/>
      <c r="E15" s="51"/>
      <c r="F15" s="36"/>
    </row>
    <row r="16" spans="1:6" ht="33.6" customHeight="1" x14ac:dyDescent="0.3">
      <c r="A16" s="46" t="s">
        <v>12</v>
      </c>
      <c r="B16" s="37" t="s">
        <v>21</v>
      </c>
      <c r="C16" s="47" t="s">
        <v>26</v>
      </c>
      <c r="D16" s="32">
        <v>8000</v>
      </c>
      <c r="E16" s="49">
        <f>(F16*100)/D16</f>
        <v>50</v>
      </c>
      <c r="F16" s="35">
        <v>4000</v>
      </c>
    </row>
    <row r="17" spans="1:6" ht="78" customHeight="1" x14ac:dyDescent="0.3">
      <c r="A17" s="46"/>
      <c r="B17" s="39"/>
      <c r="C17" s="48"/>
      <c r="D17" s="33"/>
      <c r="E17" s="50"/>
      <c r="F17" s="36"/>
    </row>
    <row r="18" spans="1:6" x14ac:dyDescent="0.3">
      <c r="C18" s="17" t="s">
        <v>1</v>
      </c>
      <c r="D18" s="18">
        <f>D4+D5</f>
        <v>42378</v>
      </c>
      <c r="E18" s="4"/>
      <c r="F18" s="19">
        <f>F4+F5</f>
        <v>80000</v>
      </c>
    </row>
  </sheetData>
  <mergeCells count="31">
    <mergeCell ref="E14:E15"/>
    <mergeCell ref="F14:F15"/>
    <mergeCell ref="F10:F11"/>
    <mergeCell ref="C12:C13"/>
    <mergeCell ref="F16:F17"/>
    <mergeCell ref="C4:D4"/>
    <mergeCell ref="A16:A17"/>
    <mergeCell ref="B16:B17"/>
    <mergeCell ref="C16:C17"/>
    <mergeCell ref="D16:D17"/>
    <mergeCell ref="E16:E17"/>
    <mergeCell ref="D12:D13"/>
    <mergeCell ref="E12:E13"/>
    <mergeCell ref="F12:F13"/>
    <mergeCell ref="A14:A15"/>
    <mergeCell ref="B14:B15"/>
    <mergeCell ref="C14:C15"/>
    <mergeCell ref="D14:D15"/>
    <mergeCell ref="A10:A13"/>
    <mergeCell ref="B10:B13"/>
    <mergeCell ref="C10:C11"/>
    <mergeCell ref="D10:D11"/>
    <mergeCell ref="E10:E11"/>
    <mergeCell ref="C2:C3"/>
    <mergeCell ref="E2:F2"/>
    <mergeCell ref="A7:A9"/>
    <mergeCell ref="B7:B9"/>
    <mergeCell ref="C7:C8"/>
    <mergeCell ref="D7:D8"/>
    <mergeCell ref="E7:E8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de financements TEPOS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Allard</dc:creator>
  <cp:lastModifiedBy>Audrey JOHANY</cp:lastModifiedBy>
  <cp:lastPrinted>2018-03-19T15:53:20Z</cp:lastPrinted>
  <dcterms:created xsi:type="dcterms:W3CDTF">2017-10-04T14:32:06Z</dcterms:created>
  <dcterms:modified xsi:type="dcterms:W3CDTF">2021-01-12T16:08:19Z</dcterms:modified>
</cp:coreProperties>
</file>